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7232" windowHeight="895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79" i="1" l="1"/>
  <c r="F68" i="1"/>
  <c r="F57" i="1"/>
  <c r="F76" i="1"/>
  <c r="F77" i="1" s="1"/>
  <c r="F78" i="1" s="1"/>
  <c r="F75" i="1"/>
  <c r="F74" i="1"/>
  <c r="F73" i="1"/>
  <c r="F72" i="1"/>
  <c r="F65" i="1"/>
  <c r="F64" i="1"/>
  <c r="F63" i="1"/>
  <c r="F62" i="1"/>
  <c r="F66" i="1" s="1"/>
  <c r="F67" i="1" s="1"/>
  <c r="F61" i="1"/>
  <c r="F54" i="1"/>
  <c r="F53" i="1"/>
  <c r="F52" i="1"/>
  <c r="F51" i="1"/>
  <c r="F50" i="1"/>
  <c r="F55" i="1" s="1"/>
  <c r="F56" i="1" s="1"/>
  <c r="F49" i="1"/>
  <c r="F24" i="1" l="1"/>
  <c r="F16" i="1"/>
  <c r="F32" i="1"/>
  <c r="F7" i="1"/>
  <c r="F41" i="1"/>
  <c r="F42" i="1" s="1"/>
  <c r="F25" i="1" l="1"/>
  <c r="F39" i="1"/>
  <c r="F33" i="1"/>
  <c r="F34" i="1" s="1"/>
  <c r="F30" i="1"/>
  <c r="F22" i="1"/>
  <c r="F14" i="1"/>
  <c r="F18" i="1" s="1"/>
  <c r="F6" i="1"/>
  <c r="F8" i="1" l="1"/>
  <c r="F40" i="1"/>
  <c r="F43" i="1"/>
  <c r="F31" i="1"/>
  <c r="F35" i="1"/>
  <c r="F23" i="1"/>
  <c r="F26" i="1"/>
  <c r="F15" i="1"/>
  <c r="F19" i="1" s="1"/>
  <c r="F10" i="1" l="1"/>
  <c r="F9" i="1"/>
  <c r="F27" i="1"/>
  <c r="F36" i="1"/>
  <c r="F44" i="1"/>
</calcChain>
</file>

<file path=xl/sharedStrings.xml><?xml version="1.0" encoding="utf-8"?>
<sst xmlns="http://schemas.openxmlformats.org/spreadsheetml/2006/main" count="97" uniqueCount="73">
  <si>
    <t>Клен остролистный Глобозум</t>
  </si>
  <si>
    <t>10\12 C-35</t>
  </si>
  <si>
    <t>Барбарис оттавский Суперба</t>
  </si>
  <si>
    <t>40-60 С-3</t>
  </si>
  <si>
    <t>Бересклет форчуна Эмералд Голд</t>
  </si>
  <si>
    <t>15-20 С-2</t>
  </si>
  <si>
    <t>Каштан конский</t>
  </si>
  <si>
    <t>14\16</t>
  </si>
  <si>
    <t>Клен остролистный Друммонди</t>
  </si>
  <si>
    <t>12\14</t>
  </si>
  <si>
    <t>Лапчатка Клондайк</t>
  </si>
  <si>
    <t>Лапчатка Принцесса (розовая)</t>
  </si>
  <si>
    <t>25-30 C-2</t>
  </si>
  <si>
    <t>Спирея японская Литтл Принцесс</t>
  </si>
  <si>
    <t>C-2</t>
  </si>
  <si>
    <t>Липа мелколистная</t>
  </si>
  <si>
    <t>200-220 С-45</t>
  </si>
  <si>
    <t>Спирея вангутта</t>
  </si>
  <si>
    <t>С-3</t>
  </si>
  <si>
    <t>Скидка 20%</t>
  </si>
  <si>
    <t>Скидка 70%</t>
  </si>
  <si>
    <t>Скидка 50%</t>
  </si>
  <si>
    <t>Скидка  40%</t>
  </si>
  <si>
    <t>Скидка  50%</t>
  </si>
  <si>
    <t>C-3</t>
  </si>
  <si>
    <t>Итого (со скидкой):</t>
  </si>
  <si>
    <t>Итого:</t>
  </si>
  <si>
    <t>Композиция №1</t>
  </si>
  <si>
    <t>Композиция №2</t>
  </si>
  <si>
    <t>Композиция №3</t>
  </si>
  <si>
    <t>Композиция №4</t>
  </si>
  <si>
    <t>Цена (руб)</t>
  </si>
  <si>
    <t>Кол-во (шт)</t>
  </si>
  <si>
    <t>Сумма (руб)</t>
  </si>
  <si>
    <t>Наименование</t>
  </si>
  <si>
    <t xml:space="preserve">Размер </t>
  </si>
  <si>
    <t>Ель колючая Глаука Глобоза</t>
  </si>
  <si>
    <t xml:space="preserve"> 100+</t>
  </si>
  <si>
    <t xml:space="preserve">Можжевельник гориз. Блю Чип </t>
  </si>
  <si>
    <t xml:space="preserve"> С10</t>
  </si>
  <si>
    <t xml:space="preserve">Туя западная Вудварди </t>
  </si>
  <si>
    <t>Ель канадская Коника</t>
  </si>
  <si>
    <t xml:space="preserve"> 20-25 С3</t>
  </si>
  <si>
    <t xml:space="preserve">Бересклет форчуна Эмералд Голд </t>
  </si>
  <si>
    <t xml:space="preserve"> 15-20 С2</t>
  </si>
  <si>
    <t xml:space="preserve">Лапчатка Примоуз Бьюти </t>
  </si>
  <si>
    <t xml:space="preserve"> С2</t>
  </si>
  <si>
    <t xml:space="preserve">Сосна обыкновенная Мозери </t>
  </si>
  <si>
    <t xml:space="preserve"> 100-120</t>
  </si>
  <si>
    <t xml:space="preserve">Ель колючая Глаука Глобоза </t>
  </si>
  <si>
    <t xml:space="preserve"> 60-80 С40</t>
  </si>
  <si>
    <t xml:space="preserve">Туя западная Тедди </t>
  </si>
  <si>
    <t xml:space="preserve"> С1</t>
  </si>
  <si>
    <t xml:space="preserve">Лапчатка Ред Айс (красная) </t>
  </si>
  <si>
    <t xml:space="preserve"> 15-20 С2-С3</t>
  </si>
  <si>
    <t xml:space="preserve">Гортензия метельчатая Грандифлора </t>
  </si>
  <si>
    <t xml:space="preserve"> 30-40 С3</t>
  </si>
  <si>
    <t>Ель колючая Айзели Фастигиата (К)</t>
  </si>
  <si>
    <t xml:space="preserve"> 160-180 </t>
  </si>
  <si>
    <t xml:space="preserve">Ель колючая Слезун </t>
  </si>
  <si>
    <t>40-50 С27</t>
  </si>
  <si>
    <t xml:space="preserve">Можжевельник сред.Пфитцериана  Ауреа </t>
  </si>
  <si>
    <t xml:space="preserve">Барбарис тун. Келерис </t>
  </si>
  <si>
    <t xml:space="preserve"> С3</t>
  </si>
  <si>
    <t xml:space="preserve">Спирея японская Манон </t>
  </si>
  <si>
    <t xml:space="preserve"> 20-30 С3</t>
  </si>
  <si>
    <r>
      <t>Акция на композиции из растений</t>
    </r>
    <r>
      <rPr>
        <b/>
        <sz val="14"/>
        <color rgb="FF00B050"/>
        <rFont val="Calibri"/>
        <family val="2"/>
        <charset val="204"/>
        <scheme val="minor"/>
      </rPr>
      <t>**</t>
    </r>
  </si>
  <si>
    <t>** На товар по акции дополнительные скидки не распространяются.</t>
  </si>
  <si>
    <t>Композиция №5</t>
  </si>
  <si>
    <t>Композиция №15</t>
  </si>
  <si>
    <t>Композиция №16</t>
  </si>
  <si>
    <t>Композиция №17</t>
  </si>
  <si>
    <t>Скидка 50%: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</si>
</sst>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3.5"/>
      <color rgb="FF008000"/>
      <name val="Georgia"/>
      <family val="1"/>
      <charset val="204"/>
    </font>
    <font>
      <sz val="12"/>
      <color theme="1"/>
      <name val="Calibri"/>
      <family val="2"/>
      <charset val="204"/>
    </font>
    <font>
      <sz val="8"/>
      <name val="Arial"/>
      <family val="2"/>
    </font>
    <font>
      <b/>
      <sz val="14"/>
      <color rgb="FF00B050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2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8" fillId="0" borderId="0" xfId="0" applyFont="1"/>
    <xf numFmtId="0" fontId="7" fillId="0" borderId="1" xfId="0" applyFont="1" applyBorder="1"/>
    <xf numFmtId="0" fontId="5" fillId="2" borderId="1" xfId="0" applyFont="1" applyFill="1" applyBorder="1" applyAlignment="1">
      <alignment horizontal="left"/>
    </xf>
    <xf numFmtId="0" fontId="10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12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4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0" xfId="0" applyFont="1"/>
    <xf numFmtId="49" fontId="4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distributed"/>
    </xf>
    <xf numFmtId="0" fontId="10" fillId="0" borderId="0" xfId="0" applyFont="1" applyAlignment="1">
      <alignment horizontal="center" vertical="distributed"/>
    </xf>
    <xf numFmtId="0" fontId="10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1" applyFont="1" applyBorder="1" applyAlignment="1">
      <alignment vertical="top" wrapText="1"/>
    </xf>
    <xf numFmtId="3" fontId="16" fillId="0" borderId="1" xfId="1" applyNumberFormat="1" applyFont="1" applyBorder="1" applyAlignment="1">
      <alignment horizontal="center" vertical="top"/>
    </xf>
    <xf numFmtId="1" fontId="16" fillId="0" borderId="1" xfId="1" applyNumberFormat="1" applyFont="1" applyBorder="1" applyAlignment="1">
      <alignment horizontal="center" vertical="top"/>
    </xf>
    <xf numFmtId="0" fontId="16" fillId="0" borderId="1" xfId="3" applyNumberFormat="1" applyFont="1" applyBorder="1" applyAlignment="1">
      <alignment vertical="top" wrapText="1"/>
    </xf>
    <xf numFmtId="1" fontId="16" fillId="0" borderId="1" xfId="3" applyNumberFormat="1" applyFont="1" applyBorder="1" applyAlignment="1">
      <alignment horizontal="center" vertical="top"/>
    </xf>
    <xf numFmtId="0" fontId="18" fillId="0" borderId="0" xfId="0" applyFont="1" applyAlignment="1">
      <alignment horizontal="left" vertical="center" wrapText="1"/>
    </xf>
    <xf numFmtId="0" fontId="0" fillId="0" borderId="0" xfId="0" applyFont="1"/>
    <xf numFmtId="0" fontId="11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9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16" fillId="0" borderId="1" xfId="1" applyFont="1" applyBorder="1" applyAlignment="1">
      <alignment horizontal="center" vertical="top" wrapText="1"/>
    </xf>
    <xf numFmtId="0" fontId="16" fillId="0" borderId="1" xfId="3" applyNumberFormat="1" applyFont="1" applyBorder="1" applyAlignment="1">
      <alignment horizontal="center" vertical="top" wrapText="1"/>
    </xf>
    <xf numFmtId="0" fontId="16" fillId="0" borderId="1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workbookViewId="0">
      <selection activeCell="K81" sqref="K81"/>
    </sheetView>
  </sheetViews>
  <sheetFormatPr defaultRowHeight="14.4" x14ac:dyDescent="0.3"/>
  <cols>
    <col min="1" max="1" width="4.6640625" customWidth="1"/>
    <col min="2" max="2" width="36.88671875" customWidth="1"/>
    <col min="3" max="3" width="12.77734375" customWidth="1"/>
    <col min="4" max="4" width="12.21875" customWidth="1"/>
    <col min="5" max="5" width="14" style="1" customWidth="1"/>
    <col min="6" max="6" width="14.88671875" customWidth="1"/>
  </cols>
  <sheetData>
    <row r="1" spans="1:6" s="9" customFormat="1" ht="18" x14ac:dyDescent="0.35">
      <c r="A1" s="44" t="s">
        <v>66</v>
      </c>
      <c r="B1" s="44"/>
      <c r="C1" s="44"/>
      <c r="D1" s="44"/>
      <c r="E1" s="44"/>
      <c r="F1" s="44"/>
    </row>
    <row r="2" spans="1:6" s="3" customFormat="1" x14ac:dyDescent="0.3">
      <c r="E2" s="1"/>
    </row>
    <row r="3" spans="1:6" s="40" customFormat="1" ht="15.6" x14ac:dyDescent="0.3">
      <c r="A3" s="39"/>
      <c r="B3" s="39" t="s">
        <v>34</v>
      </c>
      <c r="C3" s="39" t="s">
        <v>35</v>
      </c>
      <c r="D3" s="39" t="s">
        <v>31</v>
      </c>
      <c r="E3" s="39" t="s">
        <v>32</v>
      </c>
      <c r="F3" s="39" t="s">
        <v>33</v>
      </c>
    </row>
    <row r="4" spans="1:6" s="12" customFormat="1" ht="15.6" x14ac:dyDescent="0.3">
      <c r="A4" s="41" t="s">
        <v>27</v>
      </c>
      <c r="B4" s="42"/>
      <c r="C4" s="42"/>
      <c r="D4" s="42"/>
      <c r="E4" s="42"/>
      <c r="F4" s="43"/>
    </row>
    <row r="5" spans="1:6" s="15" customFormat="1" ht="15.6" x14ac:dyDescent="0.3">
      <c r="A5" s="13"/>
      <c r="B5" s="13"/>
      <c r="C5" s="13"/>
      <c r="D5" s="13"/>
      <c r="E5" s="14"/>
      <c r="F5" s="13"/>
    </row>
    <row r="6" spans="1:6" s="15" customFormat="1" ht="15.6" x14ac:dyDescent="0.3">
      <c r="A6" s="16">
        <v>1</v>
      </c>
      <c r="B6" s="2" t="s">
        <v>0</v>
      </c>
      <c r="C6" s="17" t="s">
        <v>1</v>
      </c>
      <c r="D6" s="35">
        <v>10800</v>
      </c>
      <c r="E6" s="14">
        <v>1</v>
      </c>
      <c r="F6" s="13">
        <f>E6*D6</f>
        <v>10800</v>
      </c>
    </row>
    <row r="7" spans="1:6" s="15" customFormat="1" ht="15.6" x14ac:dyDescent="0.3">
      <c r="A7" s="14">
        <v>2</v>
      </c>
      <c r="B7" s="6" t="s">
        <v>13</v>
      </c>
      <c r="C7" s="17" t="s">
        <v>14</v>
      </c>
      <c r="D7" s="35">
        <v>340</v>
      </c>
      <c r="E7" s="14">
        <v>10</v>
      </c>
      <c r="F7" s="13">
        <f>E7*D7</f>
        <v>3400</v>
      </c>
    </row>
    <row r="8" spans="1:6" s="12" customFormat="1" ht="15.6" x14ac:dyDescent="0.3">
      <c r="A8" s="18"/>
      <c r="B8" s="34" t="s">
        <v>26</v>
      </c>
      <c r="C8" s="19"/>
      <c r="D8" s="13"/>
      <c r="E8" s="18"/>
      <c r="F8" s="33">
        <f>SUM(F6:F7)</f>
        <v>14200</v>
      </c>
    </row>
    <row r="9" spans="1:6" s="12" customFormat="1" ht="15.6" x14ac:dyDescent="0.3">
      <c r="A9" s="18"/>
      <c r="B9" s="7" t="s">
        <v>21</v>
      </c>
      <c r="C9" s="19"/>
      <c r="D9" s="19"/>
      <c r="E9" s="18"/>
      <c r="F9" s="33">
        <f>F8*0.5</f>
        <v>7100</v>
      </c>
    </row>
    <row r="10" spans="1:6" s="12" customFormat="1" ht="15.6" x14ac:dyDescent="0.3">
      <c r="A10" s="18"/>
      <c r="B10" s="21" t="s">
        <v>25</v>
      </c>
      <c r="C10" s="19"/>
      <c r="D10" s="19"/>
      <c r="E10" s="18"/>
      <c r="F10" s="20">
        <f>F8*0.5</f>
        <v>7100</v>
      </c>
    </row>
    <row r="11" spans="1:6" s="12" customFormat="1" ht="15.6" x14ac:dyDescent="0.3">
      <c r="A11" s="18"/>
      <c r="B11" s="21"/>
      <c r="C11" s="19"/>
      <c r="D11" s="19"/>
      <c r="E11" s="18"/>
      <c r="F11" s="20"/>
    </row>
    <row r="12" spans="1:6" s="12" customFormat="1" ht="15.6" x14ac:dyDescent="0.3">
      <c r="A12" s="41" t="s">
        <v>28</v>
      </c>
      <c r="B12" s="42"/>
      <c r="C12" s="42"/>
      <c r="D12" s="42"/>
      <c r="E12" s="42"/>
      <c r="F12" s="43"/>
    </row>
    <row r="13" spans="1:6" s="15" customFormat="1" ht="15.6" x14ac:dyDescent="0.3">
      <c r="A13" s="13"/>
      <c r="B13" s="13"/>
      <c r="C13" s="13"/>
      <c r="D13" s="13"/>
      <c r="E13" s="14"/>
      <c r="F13" s="13"/>
    </row>
    <row r="14" spans="1:6" s="15" customFormat="1" ht="15.6" x14ac:dyDescent="0.3">
      <c r="A14" s="16">
        <v>1</v>
      </c>
      <c r="B14" s="2" t="s">
        <v>0</v>
      </c>
      <c r="C14" s="17" t="s">
        <v>1</v>
      </c>
      <c r="D14" s="35">
        <v>10800</v>
      </c>
      <c r="E14" s="14">
        <v>1</v>
      </c>
      <c r="F14" s="13">
        <f>E14*D14</f>
        <v>10800</v>
      </c>
    </row>
    <row r="15" spans="1:6" s="25" customFormat="1" ht="15.6" x14ac:dyDescent="0.3">
      <c r="A15" s="23"/>
      <c r="B15" s="10" t="s">
        <v>23</v>
      </c>
      <c r="C15" s="24"/>
      <c r="D15" s="36"/>
      <c r="E15" s="24"/>
      <c r="F15" s="10">
        <f>F14*0.5</f>
        <v>5400</v>
      </c>
    </row>
    <row r="16" spans="1:6" s="15" customFormat="1" ht="15.6" x14ac:dyDescent="0.3">
      <c r="A16" s="16">
        <v>2</v>
      </c>
      <c r="B16" s="6" t="s">
        <v>10</v>
      </c>
      <c r="C16" s="26" t="s">
        <v>24</v>
      </c>
      <c r="D16" s="37">
        <v>300</v>
      </c>
      <c r="E16" s="14">
        <v>10</v>
      </c>
      <c r="F16" s="13">
        <f t="shared" ref="F16" si="0">E16*D16</f>
        <v>3000</v>
      </c>
    </row>
    <row r="17" spans="1:6" s="25" customFormat="1" ht="15.6" x14ac:dyDescent="0.3">
      <c r="A17" s="23"/>
      <c r="B17" s="7" t="s">
        <v>20</v>
      </c>
      <c r="C17" s="23"/>
      <c r="D17" s="38"/>
      <c r="E17" s="24"/>
      <c r="F17" s="10">
        <v>2100</v>
      </c>
    </row>
    <row r="18" spans="1:6" s="25" customFormat="1" ht="15.6" x14ac:dyDescent="0.3">
      <c r="A18" s="28"/>
      <c r="B18" s="34" t="s">
        <v>26</v>
      </c>
      <c r="C18" s="23"/>
      <c r="D18" s="27"/>
      <c r="E18" s="24"/>
      <c r="F18" s="33">
        <f>F14+F16</f>
        <v>13800</v>
      </c>
    </row>
    <row r="19" spans="1:6" s="30" customFormat="1" ht="15.6" x14ac:dyDescent="0.3">
      <c r="A19" s="20"/>
      <c r="B19" s="21" t="s">
        <v>25</v>
      </c>
      <c r="C19" s="20"/>
      <c r="D19" s="20"/>
      <c r="E19" s="29"/>
      <c r="F19" s="20">
        <f>F18-F17-F15</f>
        <v>6300</v>
      </c>
    </row>
    <row r="20" spans="1:6" s="22" customFormat="1" ht="15.6" x14ac:dyDescent="0.3">
      <c r="A20" s="41" t="s">
        <v>29</v>
      </c>
      <c r="B20" s="42"/>
      <c r="C20" s="42"/>
      <c r="D20" s="42"/>
      <c r="E20" s="42"/>
      <c r="F20" s="43"/>
    </row>
    <row r="21" spans="1:6" s="15" customFormat="1" ht="15.6" x14ac:dyDescent="0.3">
      <c r="A21" s="13"/>
      <c r="B21" s="13"/>
      <c r="C21" s="13"/>
      <c r="D21" s="13"/>
      <c r="E21" s="14"/>
      <c r="F21" s="13"/>
    </row>
    <row r="22" spans="1:6" s="15" customFormat="1" ht="15.6" x14ac:dyDescent="0.3">
      <c r="A22" s="14">
        <v>1</v>
      </c>
      <c r="B22" s="6" t="s">
        <v>6</v>
      </c>
      <c r="C22" s="26" t="s">
        <v>7</v>
      </c>
      <c r="D22" s="37">
        <v>13900</v>
      </c>
      <c r="E22" s="14">
        <v>1</v>
      </c>
      <c r="F22" s="13">
        <f>E22*D22</f>
        <v>13900</v>
      </c>
    </row>
    <row r="23" spans="1:6" s="25" customFormat="1" ht="15.6" x14ac:dyDescent="0.3">
      <c r="A23" s="24"/>
      <c r="B23" s="7" t="s">
        <v>22</v>
      </c>
      <c r="C23" s="23"/>
      <c r="D23" s="38"/>
      <c r="E23" s="24"/>
      <c r="F23" s="10">
        <f>F22*0.4</f>
        <v>5560</v>
      </c>
    </row>
    <row r="24" spans="1:6" s="15" customFormat="1" ht="15.6" x14ac:dyDescent="0.3">
      <c r="A24" s="16">
        <v>2</v>
      </c>
      <c r="B24" s="6" t="s">
        <v>17</v>
      </c>
      <c r="C24" s="26" t="s">
        <v>18</v>
      </c>
      <c r="D24" s="37">
        <v>340</v>
      </c>
      <c r="E24" s="14">
        <v>10</v>
      </c>
      <c r="F24" s="13">
        <f>E24*D24</f>
        <v>3400</v>
      </c>
    </row>
    <row r="25" spans="1:6" s="25" customFormat="1" ht="15.6" x14ac:dyDescent="0.3">
      <c r="A25" s="23"/>
      <c r="B25" s="7" t="s">
        <v>20</v>
      </c>
      <c r="C25" s="23"/>
      <c r="D25" s="38"/>
      <c r="E25" s="24"/>
      <c r="F25" s="10">
        <f>F24*0.7</f>
        <v>2380</v>
      </c>
    </row>
    <row r="26" spans="1:6" s="25" customFormat="1" ht="15.6" x14ac:dyDescent="0.3">
      <c r="A26" s="28"/>
      <c r="B26" s="34" t="s">
        <v>26</v>
      </c>
      <c r="C26" s="23"/>
      <c r="D26" s="27"/>
      <c r="E26" s="24"/>
      <c r="F26" s="33">
        <f>F22+F24</f>
        <v>17300</v>
      </c>
    </row>
    <row r="27" spans="1:6" s="30" customFormat="1" ht="15.6" x14ac:dyDescent="0.3">
      <c r="A27" s="20"/>
      <c r="B27" s="21" t="s">
        <v>25</v>
      </c>
      <c r="C27" s="20"/>
      <c r="D27" s="20"/>
      <c r="E27" s="29"/>
      <c r="F27" s="20">
        <f>F26-F23-F25</f>
        <v>9360</v>
      </c>
    </row>
    <row r="28" spans="1:6" s="22" customFormat="1" ht="15.6" x14ac:dyDescent="0.3">
      <c r="A28" s="41" t="s">
        <v>30</v>
      </c>
      <c r="B28" s="42"/>
      <c r="C28" s="42"/>
      <c r="D28" s="42"/>
      <c r="E28" s="42"/>
      <c r="F28" s="43"/>
    </row>
    <row r="29" spans="1:6" s="15" customFormat="1" ht="15.6" x14ac:dyDescent="0.3">
      <c r="A29" s="13"/>
      <c r="B29" s="13"/>
      <c r="C29" s="13"/>
      <c r="D29" s="13"/>
      <c r="E29" s="14"/>
      <c r="F29" s="13"/>
    </row>
    <row r="30" spans="1:6" s="15" customFormat="1" ht="15.6" x14ac:dyDescent="0.3">
      <c r="A30" s="16">
        <v>1</v>
      </c>
      <c r="B30" s="5" t="s">
        <v>8</v>
      </c>
      <c r="C30" s="26" t="s">
        <v>9</v>
      </c>
      <c r="D30" s="37">
        <v>11000</v>
      </c>
      <c r="E30" s="14">
        <v>1</v>
      </c>
      <c r="F30" s="13">
        <f>E30*D30</f>
        <v>11000</v>
      </c>
    </row>
    <row r="31" spans="1:6" s="25" customFormat="1" ht="15.6" x14ac:dyDescent="0.3">
      <c r="A31" s="23"/>
      <c r="B31" s="8" t="s">
        <v>21</v>
      </c>
      <c r="C31" s="23"/>
      <c r="D31" s="38"/>
      <c r="E31" s="24"/>
      <c r="F31" s="10">
        <f>F30*0.5</f>
        <v>5500</v>
      </c>
    </row>
    <row r="32" spans="1:6" s="15" customFormat="1" ht="15.6" x14ac:dyDescent="0.3">
      <c r="A32" s="16">
        <v>2</v>
      </c>
      <c r="B32" s="6" t="s">
        <v>11</v>
      </c>
      <c r="C32" s="26" t="s">
        <v>12</v>
      </c>
      <c r="D32" s="37">
        <v>300</v>
      </c>
      <c r="E32" s="14">
        <v>8</v>
      </c>
      <c r="F32" s="13">
        <f>E32*D32</f>
        <v>2400</v>
      </c>
    </row>
    <row r="33" spans="1:6" s="15" customFormat="1" ht="15.6" x14ac:dyDescent="0.3">
      <c r="A33" s="16">
        <v>3</v>
      </c>
      <c r="B33" s="4" t="s">
        <v>4</v>
      </c>
      <c r="C33" s="31" t="s">
        <v>5</v>
      </c>
      <c r="D33" s="35">
        <v>350</v>
      </c>
      <c r="E33" s="14">
        <v>18</v>
      </c>
      <c r="F33" s="13">
        <f t="shared" ref="F33" si="1">E33*D33</f>
        <v>6300</v>
      </c>
    </row>
    <row r="34" spans="1:6" s="25" customFormat="1" ht="15.6" x14ac:dyDescent="0.3">
      <c r="A34" s="28"/>
      <c r="B34" s="11" t="s">
        <v>20</v>
      </c>
      <c r="C34" s="32"/>
      <c r="D34" s="36"/>
      <c r="E34" s="24"/>
      <c r="F34" s="10">
        <f>(F32+F33)*0.7</f>
        <v>6090</v>
      </c>
    </row>
    <row r="35" spans="1:6" s="30" customFormat="1" ht="15.6" x14ac:dyDescent="0.3">
      <c r="A35" s="20"/>
      <c r="B35" s="34" t="s">
        <v>26</v>
      </c>
      <c r="C35" s="20"/>
      <c r="D35" s="20"/>
      <c r="E35" s="29"/>
      <c r="F35" s="33">
        <f>F30+F32+F33</f>
        <v>19700</v>
      </c>
    </row>
    <row r="36" spans="1:6" s="30" customFormat="1" ht="15.6" x14ac:dyDescent="0.3">
      <c r="A36" s="20"/>
      <c r="B36" s="21" t="s">
        <v>25</v>
      </c>
      <c r="C36" s="20"/>
      <c r="D36" s="20"/>
      <c r="E36" s="29"/>
      <c r="F36" s="20">
        <f>F35-F31-F34</f>
        <v>8110</v>
      </c>
    </row>
    <row r="37" spans="1:6" s="22" customFormat="1" ht="15.6" x14ac:dyDescent="0.3">
      <c r="A37" s="41" t="s">
        <v>68</v>
      </c>
      <c r="B37" s="42"/>
      <c r="C37" s="42"/>
      <c r="D37" s="42"/>
      <c r="E37" s="42"/>
      <c r="F37" s="43"/>
    </row>
    <row r="38" spans="1:6" s="15" customFormat="1" ht="15.6" x14ac:dyDescent="0.3">
      <c r="A38" s="13"/>
      <c r="B38" s="13"/>
      <c r="C38" s="13"/>
      <c r="D38" s="13"/>
      <c r="E38" s="14"/>
      <c r="F38" s="13"/>
    </row>
    <row r="39" spans="1:6" s="15" customFormat="1" ht="15.6" x14ac:dyDescent="0.3">
      <c r="A39" s="16">
        <v>1</v>
      </c>
      <c r="B39" s="6" t="s">
        <v>15</v>
      </c>
      <c r="C39" s="26" t="s">
        <v>16</v>
      </c>
      <c r="D39" s="37">
        <v>8000</v>
      </c>
      <c r="E39" s="14">
        <v>1</v>
      </c>
      <c r="F39" s="13">
        <f>E39*D39</f>
        <v>8000</v>
      </c>
    </row>
    <row r="40" spans="1:6" s="25" customFormat="1" ht="15.6" x14ac:dyDescent="0.3">
      <c r="A40" s="23"/>
      <c r="B40" s="7" t="s">
        <v>19</v>
      </c>
      <c r="C40" s="23"/>
      <c r="D40" s="38"/>
      <c r="E40" s="24"/>
      <c r="F40" s="10">
        <f>F39*0.2</f>
        <v>1600</v>
      </c>
    </row>
    <row r="41" spans="1:6" s="15" customFormat="1" ht="15.6" x14ac:dyDescent="0.3">
      <c r="A41" s="16">
        <v>2</v>
      </c>
      <c r="B41" s="4" t="s">
        <v>2</v>
      </c>
      <c r="C41" s="31" t="s">
        <v>3</v>
      </c>
      <c r="D41" s="35">
        <v>430</v>
      </c>
      <c r="E41" s="14">
        <v>12</v>
      </c>
      <c r="F41" s="13">
        <f>E41*D41</f>
        <v>5160</v>
      </c>
    </row>
    <row r="42" spans="1:6" s="25" customFormat="1" ht="15.6" x14ac:dyDescent="0.3">
      <c r="A42" s="23"/>
      <c r="B42" s="11" t="s">
        <v>21</v>
      </c>
      <c r="C42" s="32"/>
      <c r="D42" s="36"/>
      <c r="E42" s="24"/>
      <c r="F42" s="10">
        <f>F41*0.5</f>
        <v>2580</v>
      </c>
    </row>
    <row r="43" spans="1:6" s="25" customFormat="1" ht="15.6" x14ac:dyDescent="0.3">
      <c r="A43" s="10"/>
      <c r="B43" s="34" t="s">
        <v>26</v>
      </c>
      <c r="C43" s="10"/>
      <c r="D43" s="10"/>
      <c r="E43" s="24"/>
      <c r="F43" s="33">
        <f>F39+F41</f>
        <v>13160</v>
      </c>
    </row>
    <row r="44" spans="1:6" s="15" customFormat="1" ht="15.6" x14ac:dyDescent="0.3">
      <c r="A44" s="13"/>
      <c r="B44" s="21" t="s">
        <v>25</v>
      </c>
      <c r="C44" s="13"/>
      <c r="D44" s="13"/>
      <c r="E44" s="14"/>
      <c r="F44" s="20">
        <f>F43-F40-F42</f>
        <v>8980</v>
      </c>
    </row>
    <row r="45" spans="1:6" ht="15.6" x14ac:dyDescent="0.3">
      <c r="A45" s="15"/>
      <c r="B45" s="15"/>
      <c r="C45" s="15"/>
      <c r="D45" s="15"/>
      <c r="E45" s="53"/>
      <c r="F45" s="15"/>
    </row>
    <row r="46" spans="1:6" ht="15.6" x14ac:dyDescent="0.3">
      <c r="A46" s="15"/>
      <c r="B46" s="15"/>
      <c r="C46" s="15"/>
      <c r="D46" s="15"/>
      <c r="E46" s="53"/>
      <c r="F46" s="15"/>
    </row>
    <row r="47" spans="1:6" s="52" customFormat="1" ht="15.6" x14ac:dyDescent="0.3">
      <c r="A47" s="41" t="s">
        <v>69</v>
      </c>
      <c r="B47" s="42"/>
      <c r="C47" s="42"/>
      <c r="D47" s="42"/>
      <c r="E47" s="42"/>
      <c r="F47" s="43"/>
    </row>
    <row r="48" spans="1:6" ht="15.6" x14ac:dyDescent="0.3">
      <c r="A48" s="14"/>
      <c r="B48" s="13"/>
      <c r="C48" s="13"/>
      <c r="D48" s="14"/>
      <c r="E48" s="14"/>
      <c r="F48" s="14"/>
    </row>
    <row r="49" spans="1:6" ht="15.6" x14ac:dyDescent="0.3">
      <c r="A49" s="45">
        <v>1</v>
      </c>
      <c r="B49" s="46" t="s">
        <v>36</v>
      </c>
      <c r="C49" s="60" t="s">
        <v>37</v>
      </c>
      <c r="D49" s="47">
        <v>42000</v>
      </c>
      <c r="E49" s="45">
        <v>1</v>
      </c>
      <c r="F49" s="56">
        <f>E49*D49</f>
        <v>42000</v>
      </c>
    </row>
    <row r="50" spans="1:6" ht="15.6" x14ac:dyDescent="0.3">
      <c r="A50" s="45">
        <v>2</v>
      </c>
      <c r="B50" s="46" t="s">
        <v>38</v>
      </c>
      <c r="C50" s="60" t="s">
        <v>39</v>
      </c>
      <c r="D50" s="47">
        <v>1800</v>
      </c>
      <c r="E50" s="45">
        <v>1</v>
      </c>
      <c r="F50" s="56">
        <f t="shared" ref="F50:F54" si="2">E50*D50</f>
        <v>1800</v>
      </c>
    </row>
    <row r="51" spans="1:6" ht="15.6" x14ac:dyDescent="0.3">
      <c r="A51" s="45">
        <v>3</v>
      </c>
      <c r="B51" s="46" t="s">
        <v>40</v>
      </c>
      <c r="C51" s="60" t="s">
        <v>39</v>
      </c>
      <c r="D51" s="47">
        <v>1400</v>
      </c>
      <c r="E51" s="45">
        <v>1</v>
      </c>
      <c r="F51" s="56">
        <f t="shared" si="2"/>
        <v>1400</v>
      </c>
    </row>
    <row r="52" spans="1:6" ht="15.6" x14ac:dyDescent="0.3">
      <c r="A52" s="45">
        <v>4</v>
      </c>
      <c r="B52" s="46" t="s">
        <v>41</v>
      </c>
      <c r="C52" s="60" t="s">
        <v>42</v>
      </c>
      <c r="D52" s="48">
        <v>550</v>
      </c>
      <c r="E52" s="45">
        <v>1</v>
      </c>
      <c r="F52" s="56">
        <f t="shared" si="2"/>
        <v>550</v>
      </c>
    </row>
    <row r="53" spans="1:6" ht="15.6" x14ac:dyDescent="0.3">
      <c r="A53" s="45">
        <v>5</v>
      </c>
      <c r="B53" s="49" t="s">
        <v>43</v>
      </c>
      <c r="C53" s="61" t="s">
        <v>44</v>
      </c>
      <c r="D53" s="50">
        <v>350</v>
      </c>
      <c r="E53" s="45">
        <v>1</v>
      </c>
      <c r="F53" s="56">
        <f t="shared" si="2"/>
        <v>350</v>
      </c>
    </row>
    <row r="54" spans="1:6" ht="15.6" x14ac:dyDescent="0.3">
      <c r="A54" s="45">
        <v>6</v>
      </c>
      <c r="B54" s="49" t="s">
        <v>45</v>
      </c>
      <c r="C54" s="61" t="s">
        <v>46</v>
      </c>
      <c r="D54" s="50">
        <v>300</v>
      </c>
      <c r="E54" s="45">
        <v>1</v>
      </c>
      <c r="F54" s="56">
        <f t="shared" si="2"/>
        <v>300</v>
      </c>
    </row>
    <row r="55" spans="1:6" ht="15.6" x14ac:dyDescent="0.3">
      <c r="A55" s="54"/>
      <c r="B55" s="57" t="s">
        <v>26</v>
      </c>
      <c r="C55" s="55"/>
      <c r="D55" s="54"/>
      <c r="E55" s="54"/>
      <c r="F55" s="57">
        <f>SUM(F49:F54)</f>
        <v>46400</v>
      </c>
    </row>
    <row r="56" spans="1:6" ht="15.6" x14ac:dyDescent="0.3">
      <c r="A56" s="29"/>
      <c r="B56" s="21" t="s">
        <v>72</v>
      </c>
      <c r="C56" s="20"/>
      <c r="D56" s="29"/>
      <c r="E56" s="29"/>
      <c r="F56" s="21">
        <f>F55/2</f>
        <v>23200</v>
      </c>
    </row>
    <row r="57" spans="1:6" ht="15.6" x14ac:dyDescent="0.3">
      <c r="A57" s="14"/>
      <c r="B57" s="21" t="s">
        <v>25</v>
      </c>
      <c r="C57" s="13"/>
      <c r="D57" s="14"/>
      <c r="E57" s="14"/>
      <c r="F57" s="59">
        <f>F56</f>
        <v>23200</v>
      </c>
    </row>
    <row r="58" spans="1:6" ht="15.6" x14ac:dyDescent="0.3">
      <c r="A58" s="14"/>
      <c r="B58" s="13"/>
      <c r="C58" s="13"/>
      <c r="D58" s="14"/>
      <c r="E58" s="14"/>
      <c r="F58" s="14"/>
    </row>
    <row r="59" spans="1:6" ht="15.6" x14ac:dyDescent="0.3">
      <c r="A59" s="41" t="s">
        <v>70</v>
      </c>
      <c r="B59" s="42"/>
      <c r="C59" s="42"/>
      <c r="D59" s="42"/>
      <c r="E59" s="42"/>
      <c r="F59" s="43"/>
    </row>
    <row r="60" spans="1:6" ht="15.6" x14ac:dyDescent="0.3">
      <c r="A60" s="14"/>
      <c r="B60" s="13"/>
      <c r="C60" s="13"/>
      <c r="D60" s="14"/>
      <c r="E60" s="14"/>
      <c r="F60" s="14"/>
    </row>
    <row r="61" spans="1:6" ht="15.6" x14ac:dyDescent="0.3">
      <c r="A61" s="45">
        <v>1</v>
      </c>
      <c r="B61" s="46" t="s">
        <v>47</v>
      </c>
      <c r="C61" s="60" t="s">
        <v>48</v>
      </c>
      <c r="D61" s="47">
        <v>14000</v>
      </c>
      <c r="E61" s="45">
        <v>1</v>
      </c>
      <c r="F61" s="56">
        <f>E61*D61</f>
        <v>14000</v>
      </c>
    </row>
    <row r="62" spans="1:6" ht="15.6" x14ac:dyDescent="0.3">
      <c r="A62" s="45">
        <v>2</v>
      </c>
      <c r="B62" s="46" t="s">
        <v>49</v>
      </c>
      <c r="C62" s="60" t="s">
        <v>50</v>
      </c>
      <c r="D62" s="47">
        <v>10800</v>
      </c>
      <c r="E62" s="45">
        <v>1</v>
      </c>
      <c r="F62" s="56">
        <f t="shared" ref="F62:F65" si="3">E62*D62</f>
        <v>10800</v>
      </c>
    </row>
    <row r="63" spans="1:6" ht="15.6" x14ac:dyDescent="0.3">
      <c r="A63" s="45">
        <v>3</v>
      </c>
      <c r="B63" s="46" t="s">
        <v>51</v>
      </c>
      <c r="C63" s="60" t="s">
        <v>52</v>
      </c>
      <c r="D63" s="48">
        <v>350</v>
      </c>
      <c r="E63" s="45">
        <v>3</v>
      </c>
      <c r="F63" s="56">
        <f t="shared" si="3"/>
        <v>1050</v>
      </c>
    </row>
    <row r="64" spans="1:6" ht="15.6" x14ac:dyDescent="0.3">
      <c r="A64" s="45">
        <v>4</v>
      </c>
      <c r="B64" s="49" t="s">
        <v>53</v>
      </c>
      <c r="C64" s="61" t="s">
        <v>54</v>
      </c>
      <c r="D64" s="50">
        <v>300</v>
      </c>
      <c r="E64" s="45">
        <v>1</v>
      </c>
      <c r="F64" s="56">
        <f t="shared" si="3"/>
        <v>300</v>
      </c>
    </row>
    <row r="65" spans="1:6" ht="31.2" x14ac:dyDescent="0.3">
      <c r="A65" s="45">
        <v>5</v>
      </c>
      <c r="B65" s="49" t="s">
        <v>55</v>
      </c>
      <c r="C65" s="61" t="s">
        <v>56</v>
      </c>
      <c r="D65" s="50">
        <v>500</v>
      </c>
      <c r="E65" s="45">
        <v>1</v>
      </c>
      <c r="F65" s="56">
        <f t="shared" si="3"/>
        <v>500</v>
      </c>
    </row>
    <row r="66" spans="1:6" ht="15.6" x14ac:dyDescent="0.3">
      <c r="A66" s="54"/>
      <c r="B66" s="57" t="s">
        <v>26</v>
      </c>
      <c r="C66" s="55"/>
      <c r="D66" s="54"/>
      <c r="E66" s="54"/>
      <c r="F66" s="57">
        <f>SUM(F61:F65)</f>
        <v>26650</v>
      </c>
    </row>
    <row r="67" spans="1:6" ht="15.6" x14ac:dyDescent="0.3">
      <c r="A67" s="29"/>
      <c r="B67" s="21" t="s">
        <v>72</v>
      </c>
      <c r="C67" s="20"/>
      <c r="D67" s="29"/>
      <c r="E67" s="29"/>
      <c r="F67" s="21">
        <f>F66/2</f>
        <v>13325</v>
      </c>
    </row>
    <row r="68" spans="1:6" ht="15.6" x14ac:dyDescent="0.3">
      <c r="A68" s="14"/>
      <c r="B68" s="21" t="s">
        <v>25</v>
      </c>
      <c r="C68" s="13"/>
      <c r="D68" s="14"/>
      <c r="E68" s="14"/>
      <c r="F68" s="59">
        <f>F67</f>
        <v>13325</v>
      </c>
    </row>
    <row r="69" spans="1:6" ht="15.6" x14ac:dyDescent="0.3">
      <c r="A69" s="14"/>
      <c r="B69" s="13"/>
      <c r="C69" s="13"/>
      <c r="D69" s="14"/>
      <c r="E69" s="14"/>
      <c r="F69" s="14"/>
    </row>
    <row r="70" spans="1:6" ht="15.6" x14ac:dyDescent="0.3">
      <c r="A70" s="41" t="s">
        <v>71</v>
      </c>
      <c r="B70" s="42"/>
      <c r="C70" s="42"/>
      <c r="D70" s="42"/>
      <c r="E70" s="42"/>
      <c r="F70" s="43"/>
    </row>
    <row r="71" spans="1:6" ht="15.6" x14ac:dyDescent="0.3">
      <c r="A71" s="14"/>
      <c r="B71" s="13"/>
      <c r="C71" s="13"/>
      <c r="D71" s="14"/>
      <c r="E71" s="14"/>
      <c r="F71" s="14"/>
    </row>
    <row r="72" spans="1:6" ht="15.6" x14ac:dyDescent="0.3">
      <c r="A72" s="45">
        <v>1</v>
      </c>
      <c r="B72" s="46" t="s">
        <v>57</v>
      </c>
      <c r="C72" s="60" t="s">
        <v>58</v>
      </c>
      <c r="D72" s="47">
        <v>19200</v>
      </c>
      <c r="E72" s="45">
        <v>1</v>
      </c>
      <c r="F72" s="56">
        <f>E72*D72</f>
        <v>19200</v>
      </c>
    </row>
    <row r="73" spans="1:6" ht="15.6" x14ac:dyDescent="0.3">
      <c r="A73" s="45">
        <v>2</v>
      </c>
      <c r="B73" s="46" t="s">
        <v>59</v>
      </c>
      <c r="C73" s="60" t="s">
        <v>60</v>
      </c>
      <c r="D73" s="47">
        <v>9400</v>
      </c>
      <c r="E73" s="45">
        <v>1</v>
      </c>
      <c r="F73" s="56">
        <f t="shared" ref="F73:F76" si="4">E73*D73</f>
        <v>9400</v>
      </c>
    </row>
    <row r="74" spans="1:6" ht="31.2" x14ac:dyDescent="0.3">
      <c r="A74" s="45">
        <v>3</v>
      </c>
      <c r="B74" s="46" t="s">
        <v>61</v>
      </c>
      <c r="C74" s="62" t="s">
        <v>39</v>
      </c>
      <c r="D74" s="47">
        <v>1800</v>
      </c>
      <c r="E74" s="45">
        <v>1</v>
      </c>
      <c r="F74" s="56">
        <f t="shared" si="4"/>
        <v>1800</v>
      </c>
    </row>
    <row r="75" spans="1:6" ht="15.6" x14ac:dyDescent="0.3">
      <c r="A75" s="45">
        <v>4</v>
      </c>
      <c r="B75" s="49" t="s">
        <v>62</v>
      </c>
      <c r="C75" s="61" t="s">
        <v>63</v>
      </c>
      <c r="D75" s="50">
        <v>430</v>
      </c>
      <c r="E75" s="45">
        <v>1</v>
      </c>
      <c r="F75" s="56">
        <f t="shared" si="4"/>
        <v>430</v>
      </c>
    </row>
    <row r="76" spans="1:6" ht="15.6" x14ac:dyDescent="0.3">
      <c r="A76" s="45">
        <v>5</v>
      </c>
      <c r="B76" s="49" t="s">
        <v>64</v>
      </c>
      <c r="C76" s="61" t="s">
        <v>65</v>
      </c>
      <c r="D76" s="50">
        <v>340</v>
      </c>
      <c r="E76" s="45">
        <v>1</v>
      </c>
      <c r="F76" s="56">
        <f t="shared" si="4"/>
        <v>340</v>
      </c>
    </row>
    <row r="77" spans="1:6" ht="15.6" x14ac:dyDescent="0.3">
      <c r="A77" s="54"/>
      <c r="B77" s="57" t="s">
        <v>26</v>
      </c>
      <c r="C77" s="55"/>
      <c r="D77" s="54"/>
      <c r="E77" s="54"/>
      <c r="F77" s="57">
        <f>SUM(F72:F76)</f>
        <v>31170</v>
      </c>
    </row>
    <row r="78" spans="1:6" ht="15.6" x14ac:dyDescent="0.3">
      <c r="A78" s="29"/>
      <c r="B78" s="21" t="s">
        <v>72</v>
      </c>
      <c r="C78" s="20"/>
      <c r="D78" s="29"/>
      <c r="E78" s="29"/>
      <c r="F78" s="21">
        <f>F77/2</f>
        <v>15585</v>
      </c>
    </row>
    <row r="79" spans="1:6" ht="15.6" x14ac:dyDescent="0.3">
      <c r="A79" s="14"/>
      <c r="B79" s="21" t="s">
        <v>25</v>
      </c>
      <c r="C79" s="13"/>
      <c r="D79" s="14"/>
      <c r="E79" s="14"/>
      <c r="F79" s="58">
        <f>F77</f>
        <v>31170</v>
      </c>
    </row>
    <row r="80" spans="1:6" ht="15.6" x14ac:dyDescent="0.3">
      <c r="A80" s="15"/>
      <c r="B80" s="15"/>
      <c r="C80" s="15"/>
      <c r="D80" s="15"/>
      <c r="E80" s="53"/>
      <c r="F80" s="15"/>
    </row>
    <row r="81" spans="1:6" ht="15.6" x14ac:dyDescent="0.3">
      <c r="A81" s="15"/>
      <c r="B81" s="15"/>
      <c r="C81" s="15"/>
      <c r="D81" s="15"/>
      <c r="E81" s="53"/>
      <c r="F81" s="15"/>
    </row>
    <row r="82" spans="1:6" ht="15.6" x14ac:dyDescent="0.3">
      <c r="A82" s="15"/>
      <c r="B82" s="15"/>
      <c r="C82" s="15"/>
      <c r="D82" s="15"/>
      <c r="E82" s="53"/>
      <c r="F82" s="15"/>
    </row>
    <row r="83" spans="1:6" ht="15.6" x14ac:dyDescent="0.3">
      <c r="A83" s="15"/>
      <c r="B83" s="15"/>
      <c r="C83" s="15"/>
      <c r="D83" s="15"/>
      <c r="E83" s="53"/>
      <c r="F83" s="15"/>
    </row>
    <row r="84" spans="1:6" ht="15.6" x14ac:dyDescent="0.3">
      <c r="A84" s="15"/>
      <c r="B84" s="15"/>
      <c r="C84" s="15"/>
      <c r="D84" s="15"/>
      <c r="E84" s="53"/>
      <c r="F84" s="15"/>
    </row>
    <row r="85" spans="1:6" ht="15.6" x14ac:dyDescent="0.3">
      <c r="A85" s="15"/>
      <c r="B85" s="15"/>
      <c r="C85" s="15"/>
      <c r="D85" s="15"/>
      <c r="E85" s="53"/>
      <c r="F85" s="15"/>
    </row>
    <row r="86" spans="1:6" ht="15.6" x14ac:dyDescent="0.3">
      <c r="A86" s="15"/>
      <c r="B86" s="15"/>
      <c r="C86" s="15"/>
      <c r="D86" s="15"/>
      <c r="E86" s="53"/>
      <c r="F86" s="15"/>
    </row>
    <row r="87" spans="1:6" ht="15.6" x14ac:dyDescent="0.3">
      <c r="A87" s="15"/>
      <c r="B87" s="15"/>
      <c r="C87" s="15"/>
      <c r="D87" s="15"/>
      <c r="E87" s="53"/>
      <c r="F87" s="15"/>
    </row>
    <row r="88" spans="1:6" ht="15.6" x14ac:dyDescent="0.3">
      <c r="A88" s="15"/>
      <c r="B88" s="15"/>
      <c r="C88" s="15"/>
      <c r="D88" s="15"/>
      <c r="E88" s="53"/>
      <c r="F88" s="15"/>
    </row>
    <row r="89" spans="1:6" ht="15.6" x14ac:dyDescent="0.3">
      <c r="A89" s="15"/>
      <c r="B89" s="15"/>
      <c r="C89" s="15"/>
      <c r="D89" s="15"/>
      <c r="E89" s="53"/>
      <c r="F89" s="15"/>
    </row>
    <row r="90" spans="1:6" ht="15.6" x14ac:dyDescent="0.3">
      <c r="A90" s="15"/>
      <c r="B90" s="15"/>
      <c r="C90" s="15"/>
      <c r="D90" s="15"/>
      <c r="E90" s="53"/>
      <c r="F90" s="15"/>
    </row>
    <row r="91" spans="1:6" ht="15.6" x14ac:dyDescent="0.3">
      <c r="A91" s="15"/>
      <c r="B91" s="15"/>
      <c r="C91" s="15"/>
      <c r="D91" s="15"/>
      <c r="E91" s="53"/>
      <c r="F91" s="15"/>
    </row>
    <row r="92" spans="1:6" ht="15.6" x14ac:dyDescent="0.3">
      <c r="A92" s="15"/>
      <c r="B92" s="15"/>
      <c r="C92" s="15"/>
      <c r="D92" s="15"/>
      <c r="E92" s="53"/>
      <c r="F92" s="15"/>
    </row>
    <row r="93" spans="1:6" ht="15.6" x14ac:dyDescent="0.3">
      <c r="A93" s="15"/>
      <c r="B93" s="15"/>
      <c r="C93" s="15"/>
      <c r="D93" s="15"/>
      <c r="E93" s="53"/>
      <c r="F93" s="15"/>
    </row>
    <row r="94" spans="1:6" ht="15.6" x14ac:dyDescent="0.3">
      <c r="A94" s="15"/>
      <c r="B94" s="15"/>
      <c r="C94" s="15"/>
      <c r="D94" s="15"/>
      <c r="E94" s="53"/>
      <c r="F94" s="15"/>
    </row>
    <row r="95" spans="1:6" ht="15.6" x14ac:dyDescent="0.3">
      <c r="A95" s="15"/>
      <c r="B95" s="15"/>
      <c r="C95" s="15"/>
      <c r="D95" s="15"/>
      <c r="E95" s="53"/>
      <c r="F95" s="15"/>
    </row>
    <row r="96" spans="1:6" ht="15.6" x14ac:dyDescent="0.3">
      <c r="A96" s="15"/>
      <c r="B96" s="15"/>
      <c r="C96" s="15"/>
      <c r="D96" s="15"/>
      <c r="E96" s="53"/>
      <c r="F96" s="15"/>
    </row>
    <row r="147" spans="1:6" ht="53.4" customHeight="1" x14ac:dyDescent="0.3">
      <c r="A147" s="51" t="s">
        <v>67</v>
      </c>
      <c r="B147" s="51"/>
      <c r="C147" s="51"/>
      <c r="D147" s="51"/>
      <c r="E147" s="51"/>
      <c r="F147" s="51"/>
    </row>
  </sheetData>
  <mergeCells count="10">
    <mergeCell ref="A37:F37"/>
    <mergeCell ref="A147:F147"/>
    <mergeCell ref="A1:F1"/>
    <mergeCell ref="A4:F4"/>
    <mergeCell ref="A12:F12"/>
    <mergeCell ref="A20:F20"/>
    <mergeCell ref="A28:F28"/>
    <mergeCell ref="A47:F47"/>
    <mergeCell ref="A59:F59"/>
    <mergeCell ref="A70:F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Видакас Ольга</cp:lastModifiedBy>
  <cp:lastPrinted>2018-09-01T11:34:46Z</cp:lastPrinted>
  <dcterms:created xsi:type="dcterms:W3CDTF">2018-08-31T14:23:19Z</dcterms:created>
  <dcterms:modified xsi:type="dcterms:W3CDTF">2018-09-07T14:32:47Z</dcterms:modified>
</cp:coreProperties>
</file>